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<sst xmlns="http://schemas.openxmlformats.org/spreadsheetml/2006/main" count="74" uniqueCount="69">
  <si>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</si>
  <si>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</si>
  <si>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</si>
  <si>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</si>
  <si>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</si>
  <si>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</si>
  <si>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</si>
  <si>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</si>
  <si>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</si>
  <si>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</si>
  <si>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</si>
  <si>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</si>
  <si>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</si>
  <si>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</si>
  <si>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</si>
  <si>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</si>
  <si>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</si>
  <si>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</si>
  <si>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</si>
  <si>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</si>
  <si>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</si>
  <si>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</si>
  <si>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</si>
  <si>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</si>
  <si>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</si>
  <si>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</si>
  <si>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</si>
  <si>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</si>
  <si>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</si>
  <si>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</si>
  <si>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</si>
  <si>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</si>
  <si>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</si>
  <si>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</si>
  <si>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</si>
  <si>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</si>
  <si>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</si>
  <si>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</si>
  <si>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</si>
  <si>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</si>
  <si>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</si>
  <si>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</si>
  <si>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Уточнений  план на 2022  рік (тис.грн.)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</si>
  <si>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</si>
  <si>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</si>
  <si>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</si>
  <si>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</si>
  <si>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</si>
  <si>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</si>
  <si>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</si>
  <si>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</si>
  <si>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</si>
  <si>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план на 2022  рік (тис.грн.)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</si>
  <si>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</si>
  <si>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</si>
  <si>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3032</t>
  </si>
  <si>
    <t>Надання пільг окремим категоріям громадян з оплати послуг зв`язку</t>
  </si>
  <si>
    <t>Податок на прибуток підприємств та фінансових установ комунальної власності</t>
  </si>
  <si>
    <t>Виконання Ніжинського районного бюджету за 10 місяців 2022 року</t>
  </si>
  <si>
    <t>Уточнений  план за 10 місяців 2022 року (тис.грн.)</t>
  </si>
  <si>
    <t>Виконано за 10 місяців 2022 року (тис.грн.)</t>
  </si>
  <si>
    <t>Виконання до уточненого  плану за 10 місяців 2022 року (%)</t>
  </si>
  <si>
    <t>3242</t>
  </si>
  <si>
    <t>Інші заходи у сфері соціального захисту і соціального забезпечення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</si>
  <si>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</si>
  <si>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</si>
  <si>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</si>
  <si>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Виконання  Ніжинського районного бюджету за 10 місяців 2022 року</t>
  </si>
  <si>
    <t>Уточнений  план за 10 місяців  2022 року (тис.грн.)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</si>
</sst>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0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23" fillId="0" borderId="13" xfId="109" applyFont="1" applyBorder="1" applyAlignment="1">
      <alignment horizontal="center" vertical="center"/>
      <protection/>
    </xf>
    <xf numFmtId="0" fontId="23" fillId="0" borderId="13" xfId="109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0" fontId="38" fillId="26" borderId="13" xfId="0" applyFont="1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 wrapText="1"/>
    </xf>
    <xf numFmtId="175" fontId="23" fillId="24" borderId="13" xfId="0" applyNumberFormat="1" applyFont="1" applyFill="1" applyBorder="1" applyAlignment="1">
      <alignment horizontal="center" vertical="center"/>
    </xf>
    <xf numFmtId="0" fontId="38" fillId="26" borderId="13" xfId="0" applyFont="1" applyFill="1" applyBorder="1" applyAlignment="1">
      <alignment horizontal="left" vertical="center"/>
    </xf>
    <xf numFmtId="4" fontId="38" fillId="26" borderId="13" xfId="0" applyNumberFormat="1" applyFont="1" applyFill="1" applyBorder="1" applyAlignment="1">
      <alignment horizontal="left" vertical="center" wrapText="1"/>
    </xf>
    <xf numFmtId="2" fontId="22" fillId="26" borderId="13" xfId="0" applyNumberFormat="1" applyFont="1" applyFill="1" applyBorder="1" applyAlignment="1">
      <alignment horizontal="center" vertical="center" wrapText="1"/>
    </xf>
    <xf numFmtId="175" fontId="22" fillId="9" borderId="13" xfId="0" applyNumberFormat="1" applyFont="1" applyFill="1" applyBorder="1" applyAlignment="1">
      <alignment horizontal="center" vertical="center"/>
    </xf>
    <xf numFmtId="0" fontId="22" fillId="9" borderId="13" xfId="109" applyFont="1" applyFill="1" applyBorder="1" applyAlignment="1">
      <alignment vertical="center" wrapText="1"/>
      <protection/>
    </xf>
    <xf numFmtId="0" fontId="22" fillId="9" borderId="13" xfId="109" applyFont="1" applyFill="1" applyBorder="1" applyAlignment="1">
      <alignment horizontal="center" vertical="center"/>
      <protection/>
    </xf>
    <xf numFmtId="0" fontId="22" fillId="26" borderId="13" xfId="0" applyFont="1" applyFill="1" applyBorder="1" applyAlignment="1">
      <alignment horizontal="center" vertical="center" wrapText="1"/>
    </xf>
    <xf numFmtId="4" fontId="38" fillId="26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2" fontId="23" fillId="24" borderId="13" xfId="0" applyNumberFormat="1" applyFont="1" applyFill="1" applyBorder="1" applyAlignment="1">
      <alignment horizontal="center" vertical="center"/>
    </xf>
    <xf numFmtId="2" fontId="22" fillId="9" borderId="13" xfId="0" applyNumberFormat="1" applyFont="1" applyFill="1" applyBorder="1" applyAlignment="1">
      <alignment horizontal="center" vertical="center"/>
    </xf>
    <xf numFmtId="4" fontId="23" fillId="11" borderId="13" xfId="0" applyNumberFormat="1" applyFont="1" applyFill="1" applyBorder="1" applyAlignment="1">
      <alignment horizontal="center"/>
    </xf>
    <xf numFmtId="0" fontId="22" fillId="11" borderId="13" xfId="0" applyFont="1" applyFill="1" applyBorder="1" applyAlignment="1">
      <alignment/>
    </xf>
    <xf numFmtId="0" fontId="23" fillId="11" borderId="13" xfId="0" applyFont="1" applyFill="1" applyBorder="1" applyAlignment="1">
      <alignment/>
    </xf>
    <xf numFmtId="4" fontId="22" fillId="9" borderId="13" xfId="109" applyNumberFormat="1" applyFont="1" applyFill="1" applyBorder="1" applyAlignment="1">
      <alignment vertical="center"/>
      <protection/>
    </xf>
    <xf numFmtId="2" fontId="23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3" fillId="9" borderId="13" xfId="109" applyFont="1" applyFill="1" applyBorder="1" applyAlignment="1">
      <alignment horizontal="center" vertical="center"/>
      <protection/>
    </xf>
    <xf numFmtId="4" fontId="23" fillId="0" borderId="13" xfId="109" applyNumberFormat="1" applyFont="1" applyBorder="1" applyAlignment="1">
      <alignment vertical="center"/>
      <protection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43" t="s">
        <v>67</v>
      </c>
      <c r="B1" s="43"/>
      <c r="C1" s="43"/>
      <c r="D1" s="43"/>
      <c r="E1" s="43"/>
    </row>
    <row r="2" spans="1:5" s="7" customFormat="1" ht="30" customHeight="1">
      <c r="A2" s="44" t="s">
        <v>37</v>
      </c>
      <c r="B2" s="44"/>
      <c r="C2" s="44"/>
      <c r="D2" s="44"/>
      <c r="E2" s="44"/>
    </row>
    <row r="3" spans="1:6" ht="131.25">
      <c r="A3" s="19" t="s">
        <v>18</v>
      </c>
      <c r="B3" s="18" t="s">
        <v>19</v>
      </c>
      <c r="C3" s="17" t="s">
        <v>52</v>
      </c>
      <c r="D3" s="17" t="s">
        <v>68</v>
      </c>
      <c r="E3" s="17" t="s">
        <v>60</v>
      </c>
      <c r="F3" s="17" t="s">
        <v>61</v>
      </c>
    </row>
    <row r="4" spans="1:6" ht="31.5">
      <c r="A4" s="24">
        <v>11020200</v>
      </c>
      <c r="B4" s="25" t="s">
        <v>57</v>
      </c>
      <c r="C4" s="26">
        <v>0</v>
      </c>
      <c r="D4" s="26">
        <v>0</v>
      </c>
      <c r="E4" s="30">
        <v>1.2</v>
      </c>
      <c r="F4" s="31">
        <f aca="true" t="shared" si="0" ref="F4:F19">IF(D4=0,0,E4/D4*100)</f>
        <v>0</v>
      </c>
    </row>
    <row r="5" spans="1:6" ht="18">
      <c r="A5" s="15" t="s">
        <v>43</v>
      </c>
      <c r="B5" s="16" t="s">
        <v>44</v>
      </c>
      <c r="C5" s="32">
        <v>2894.3</v>
      </c>
      <c r="D5" s="32">
        <v>2623.3</v>
      </c>
      <c r="E5" s="32">
        <v>2739.9</v>
      </c>
      <c r="F5" s="31">
        <f t="shared" si="0"/>
        <v>104.44478328822476</v>
      </c>
    </row>
    <row r="6" spans="1:6" ht="18">
      <c r="A6" s="21" t="s">
        <v>20</v>
      </c>
      <c r="B6" s="22" t="s">
        <v>21</v>
      </c>
      <c r="C6" s="31">
        <v>405</v>
      </c>
      <c r="D6" s="31">
        <v>299</v>
      </c>
      <c r="E6" s="31">
        <v>466.5</v>
      </c>
      <c r="F6" s="31">
        <f t="shared" si="0"/>
        <v>156.0200668896321</v>
      </c>
    </row>
    <row r="7" spans="1:6" ht="38.25">
      <c r="A7" s="15" t="s">
        <v>22</v>
      </c>
      <c r="B7" s="16" t="s">
        <v>23</v>
      </c>
      <c r="C7" s="32">
        <v>29.5</v>
      </c>
      <c r="D7" s="32">
        <v>28.5</v>
      </c>
      <c r="E7" s="32">
        <v>33.5</v>
      </c>
      <c r="F7" s="31">
        <f t="shared" si="0"/>
        <v>117.54385964912282</v>
      </c>
    </row>
    <row r="8" spans="1:6" ht="25.5">
      <c r="A8" s="15" t="s">
        <v>24</v>
      </c>
      <c r="B8" s="16" t="s">
        <v>25</v>
      </c>
      <c r="C8" s="32">
        <v>375.5</v>
      </c>
      <c r="D8" s="32">
        <v>270.5</v>
      </c>
      <c r="E8" s="32">
        <v>433</v>
      </c>
      <c r="F8" s="31">
        <f t="shared" si="0"/>
        <v>160.0739371534196</v>
      </c>
    </row>
    <row r="9" spans="1:6" ht="47.25">
      <c r="A9" s="21" t="s">
        <v>26</v>
      </c>
      <c r="B9" s="22" t="s">
        <v>27</v>
      </c>
      <c r="C9" s="31">
        <v>650</v>
      </c>
      <c r="D9" s="31">
        <v>485</v>
      </c>
      <c r="E9" s="31">
        <v>417.4</v>
      </c>
      <c r="F9" s="31">
        <f t="shared" si="0"/>
        <v>86.0618556701031</v>
      </c>
    </row>
    <row r="10" spans="1:6" ht="38.25">
      <c r="A10" s="15" t="s">
        <v>28</v>
      </c>
      <c r="B10" s="16" t="s">
        <v>45</v>
      </c>
      <c r="C10" s="32">
        <v>650</v>
      </c>
      <c r="D10" s="32">
        <v>485</v>
      </c>
      <c r="E10" s="32">
        <v>417.4</v>
      </c>
      <c r="F10" s="31">
        <f t="shared" si="0"/>
        <v>86.0618556701031</v>
      </c>
    </row>
    <row r="11" spans="1:6" ht="18">
      <c r="A11" s="21" t="s">
        <v>29</v>
      </c>
      <c r="B11" s="22" t="s">
        <v>15</v>
      </c>
      <c r="C11" s="31">
        <v>1839.3</v>
      </c>
      <c r="D11" s="31">
        <v>1839.3</v>
      </c>
      <c r="E11" s="31">
        <v>1855.9</v>
      </c>
      <c r="F11" s="31">
        <f t="shared" si="0"/>
        <v>100.90251726200185</v>
      </c>
    </row>
    <row r="12" spans="1:6" ht="18">
      <c r="A12" s="15" t="s">
        <v>30</v>
      </c>
      <c r="B12" s="16" t="s">
        <v>15</v>
      </c>
      <c r="C12" s="32">
        <v>1839.3</v>
      </c>
      <c r="D12" s="32">
        <v>1839.3</v>
      </c>
      <c r="E12" s="32">
        <v>1855.9</v>
      </c>
      <c r="F12" s="31">
        <f t="shared" si="0"/>
        <v>100.90251726200185</v>
      </c>
    </row>
    <row r="13" spans="1:6" ht="18">
      <c r="A13" s="21" t="s">
        <v>46</v>
      </c>
      <c r="B13" s="22" t="s">
        <v>47</v>
      </c>
      <c r="C13" s="31">
        <v>4539.9</v>
      </c>
      <c r="D13" s="31">
        <v>4192.9</v>
      </c>
      <c r="E13" s="31">
        <v>3695.9</v>
      </c>
      <c r="F13" s="31">
        <f t="shared" si="0"/>
        <v>88.14662882491832</v>
      </c>
    </row>
    <row r="14" spans="1:6" ht="18">
      <c r="A14" s="15" t="s">
        <v>48</v>
      </c>
      <c r="B14" s="16" t="s">
        <v>49</v>
      </c>
      <c r="C14" s="32">
        <v>1168.1</v>
      </c>
      <c r="D14" s="32">
        <v>981</v>
      </c>
      <c r="E14" s="32">
        <v>981</v>
      </c>
      <c r="F14" s="31">
        <f t="shared" si="0"/>
        <v>100</v>
      </c>
    </row>
    <row r="15" spans="1:6" ht="63">
      <c r="A15" s="21" t="s">
        <v>50</v>
      </c>
      <c r="B15" s="22" t="s">
        <v>51</v>
      </c>
      <c r="C15" s="31">
        <v>1168.1</v>
      </c>
      <c r="D15" s="31">
        <v>981</v>
      </c>
      <c r="E15" s="31">
        <v>981</v>
      </c>
      <c r="F15" s="31">
        <f t="shared" si="0"/>
        <v>100</v>
      </c>
    </row>
    <row r="16" spans="1:6" ht="18">
      <c r="A16" s="15" t="s">
        <v>31</v>
      </c>
      <c r="B16" s="16" t="s">
        <v>32</v>
      </c>
      <c r="C16" s="32">
        <v>3371.8</v>
      </c>
      <c r="D16" s="32">
        <v>3211.9</v>
      </c>
      <c r="E16" s="32">
        <v>2714.9</v>
      </c>
      <c r="F16" s="31">
        <f t="shared" si="0"/>
        <v>84.52629284846975</v>
      </c>
    </row>
    <row r="17" spans="1:6" ht="18">
      <c r="A17" s="15" t="s">
        <v>33</v>
      </c>
      <c r="B17" s="16" t="s">
        <v>13</v>
      </c>
      <c r="C17" s="32">
        <v>3371.7</v>
      </c>
      <c r="D17" s="32">
        <v>3211.9</v>
      </c>
      <c r="E17" s="32">
        <v>2714.9</v>
      </c>
      <c r="F17" s="31">
        <f t="shared" si="0"/>
        <v>84.52629284846975</v>
      </c>
    </row>
    <row r="18" spans="1:6" ht="18">
      <c r="A18" s="20" t="s">
        <v>34</v>
      </c>
      <c r="B18" s="22" t="s">
        <v>35</v>
      </c>
      <c r="C18" s="31">
        <v>2894.3</v>
      </c>
      <c r="D18" s="31">
        <v>2623.3</v>
      </c>
      <c r="E18" s="31">
        <v>2741.1</v>
      </c>
      <c r="F18" s="31">
        <f t="shared" si="0"/>
        <v>104.49052719856668</v>
      </c>
    </row>
    <row r="19" spans="1:6" ht="18">
      <c r="A19" s="20" t="s">
        <v>34</v>
      </c>
      <c r="B19" s="22" t="s">
        <v>36</v>
      </c>
      <c r="C19" s="31">
        <v>7434.1</v>
      </c>
      <c r="D19" s="31">
        <v>6816.3</v>
      </c>
      <c r="E19" s="31">
        <v>6437.1</v>
      </c>
      <c r="F19" s="31">
        <f t="shared" si="0"/>
        <v>94.4368645746226</v>
      </c>
    </row>
  </sheetData>
  <sheetProtection/>
  <mergeCells count="2">
    <mergeCell ref="A1:E1"/>
    <mergeCell ref="A2:E2"/>
  </mergeCells>
  <conditionalFormatting sqref="A5:A19">
    <cfRule type="expression" priority="1" dxfId="0" stopIfTrue="1">
      <formula>IT5=1</formula>
    </cfRule>
  </conditionalFormatting>
  <conditionalFormatting sqref="B5:B19">
    <cfRule type="expression" priority="2" dxfId="0" stopIfTrue="1">
      <formula>IT5=1</formula>
    </cfRule>
  </conditionalFormatting>
  <conditionalFormatting sqref="C5:C19">
    <cfRule type="expression" priority="3" dxfId="0" stopIfTrue="1">
      <formula>IT5=1</formula>
    </cfRule>
  </conditionalFormatting>
  <conditionalFormatting sqref="D5:D19">
    <cfRule type="expression" priority="4" dxfId="0" stopIfTrue="1">
      <formula>IT5=1</formula>
    </cfRule>
  </conditionalFormatting>
  <conditionalFormatting sqref="E5:E19">
    <cfRule type="expression" priority="5" dxfId="0" stopIfTrue="1">
      <formula>IT5=1</formula>
    </cfRule>
  </conditionalFormatting>
  <conditionalFormatting sqref="F4:F19">
    <cfRule type="expression" priority="6" dxfId="0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1" customWidth="1"/>
    <col min="4" max="4" width="13.75390625" style="11" customWidth="1"/>
    <col min="5" max="5" width="12.125" style="11" customWidth="1"/>
    <col min="6" max="6" width="16.375" style="11" customWidth="1"/>
  </cols>
  <sheetData>
    <row r="1" spans="1:6" ht="18.75">
      <c r="A1" s="45" t="s">
        <v>58</v>
      </c>
      <c r="B1" s="45"/>
      <c r="C1" s="45"/>
      <c r="D1" s="45"/>
      <c r="E1" s="45"/>
      <c r="F1" s="45"/>
    </row>
    <row r="2" spans="1:6" ht="18.75">
      <c r="A2" s="46" t="s">
        <v>0</v>
      </c>
      <c r="B2" s="46"/>
      <c r="C2" s="46"/>
      <c r="D2" s="46"/>
      <c r="E2" s="46"/>
      <c r="F2" s="46"/>
    </row>
    <row r="4" spans="1:6" s="1" customFormat="1" ht="78.75">
      <c r="A4" s="6" t="s">
        <v>1</v>
      </c>
      <c r="B4" s="6" t="s">
        <v>2</v>
      </c>
      <c r="C4" s="2" t="s">
        <v>42</v>
      </c>
      <c r="D4" s="2" t="s">
        <v>59</v>
      </c>
      <c r="E4" s="2" t="s">
        <v>60</v>
      </c>
      <c r="F4" s="2" t="s">
        <v>61</v>
      </c>
    </row>
    <row r="5" spans="1:7" ht="18.75">
      <c r="A5" s="29" t="s">
        <v>3</v>
      </c>
      <c r="B5" s="28" t="s">
        <v>4</v>
      </c>
      <c r="C5" s="38">
        <v>2802.131</v>
      </c>
      <c r="D5" s="38">
        <v>2596.931</v>
      </c>
      <c r="E5" s="38">
        <v>2125.6456800000005</v>
      </c>
      <c r="F5" s="27">
        <f>IF(D5=0,"",IF(E5/D5*100&gt;=200,"В/100",E5/D5*100))</f>
        <v>81.8522201783567</v>
      </c>
      <c r="G5" s="1"/>
    </row>
    <row r="6" spans="1:6" ht="100.5" customHeight="1">
      <c r="A6" s="13" t="s">
        <v>5</v>
      </c>
      <c r="B6" s="14" t="s">
        <v>6</v>
      </c>
      <c r="C6" s="42">
        <v>2391.673</v>
      </c>
      <c r="D6" s="42">
        <v>2186.473</v>
      </c>
      <c r="E6" s="42">
        <v>1881.3571500000003</v>
      </c>
      <c r="F6" s="23">
        <f aca="true" t="shared" si="0" ref="F6:F18">IF(D6=0,"",IF(E6/D6*100&gt;=200,"В/100",E6/D6*100))</f>
        <v>86.04529532264978</v>
      </c>
    </row>
    <row r="7" spans="1:6" ht="37.5">
      <c r="A7" s="13" t="s">
        <v>7</v>
      </c>
      <c r="B7" s="14" t="s">
        <v>8</v>
      </c>
      <c r="C7" s="42">
        <v>410.458</v>
      </c>
      <c r="D7" s="42">
        <v>410.458</v>
      </c>
      <c r="E7" s="42">
        <v>244.28853000000004</v>
      </c>
      <c r="F7" s="33">
        <f t="shared" si="0"/>
        <v>59.516084471492825</v>
      </c>
    </row>
    <row r="8" spans="1:6" ht="37.5">
      <c r="A8" s="29" t="s">
        <v>55</v>
      </c>
      <c r="B8" s="28" t="s">
        <v>56</v>
      </c>
      <c r="C8" s="38">
        <v>29.90303</v>
      </c>
      <c r="D8" s="38">
        <v>29.90303</v>
      </c>
      <c r="E8" s="38">
        <v>29.90244</v>
      </c>
      <c r="F8" s="34">
        <f t="shared" si="0"/>
        <v>99.99802695579677</v>
      </c>
    </row>
    <row r="9" spans="1:6" ht="131.25">
      <c r="A9" s="29" t="s">
        <v>9</v>
      </c>
      <c r="B9" s="28" t="s">
        <v>10</v>
      </c>
      <c r="C9" s="38">
        <v>2335.85</v>
      </c>
      <c r="D9" s="38">
        <v>2212.85</v>
      </c>
      <c r="E9" s="38">
        <v>1575.12762</v>
      </c>
      <c r="F9" s="34">
        <f t="shared" si="0"/>
        <v>71.18094855051179</v>
      </c>
    </row>
    <row r="10" spans="1:6" ht="75">
      <c r="A10" s="29" t="s">
        <v>53</v>
      </c>
      <c r="B10" s="28" t="s">
        <v>54</v>
      </c>
      <c r="C10" s="38">
        <v>68.542</v>
      </c>
      <c r="D10" s="38">
        <v>68.542</v>
      </c>
      <c r="E10" s="38">
        <v>58.5414</v>
      </c>
      <c r="F10" s="34">
        <f t="shared" si="0"/>
        <v>85.40952992325873</v>
      </c>
    </row>
    <row r="11" spans="1:6" ht="37.5">
      <c r="A11" s="29" t="s">
        <v>62</v>
      </c>
      <c r="B11" s="28" t="s">
        <v>63</v>
      </c>
      <c r="C11" s="38">
        <v>80</v>
      </c>
      <c r="D11" s="38">
        <v>80</v>
      </c>
      <c r="E11" s="38">
        <v>55.24</v>
      </c>
      <c r="F11" s="34">
        <f t="shared" si="0"/>
        <v>69.05</v>
      </c>
    </row>
    <row r="12" spans="1:6" ht="37.5">
      <c r="A12" s="29" t="s">
        <v>16</v>
      </c>
      <c r="B12" s="28" t="s">
        <v>17</v>
      </c>
      <c r="C12" s="38">
        <v>182</v>
      </c>
      <c r="D12" s="38">
        <v>145.22</v>
      </c>
      <c r="E12" s="38">
        <v>0</v>
      </c>
      <c r="F12" s="34">
        <f t="shared" si="0"/>
        <v>0</v>
      </c>
    </row>
    <row r="13" spans="1:23" s="3" customFormat="1" ht="35.25" customHeight="1">
      <c r="A13" s="13" t="s">
        <v>11</v>
      </c>
      <c r="B13" s="14" t="s">
        <v>12</v>
      </c>
      <c r="C13" s="42">
        <v>182</v>
      </c>
      <c r="D13" s="42">
        <v>145.22</v>
      </c>
      <c r="E13" s="42">
        <v>0</v>
      </c>
      <c r="F13" s="39">
        <f t="shared" si="0"/>
        <v>0</v>
      </c>
      <c r="G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7" ht="18.75">
      <c r="A14" s="41" t="s">
        <v>38</v>
      </c>
      <c r="B14" s="28" t="s">
        <v>39</v>
      </c>
      <c r="C14" s="38">
        <v>377.40001</v>
      </c>
      <c r="D14" s="38">
        <v>377.40001</v>
      </c>
      <c r="E14" s="38">
        <v>130.9847</v>
      </c>
      <c r="F14" s="34">
        <f t="shared" si="0"/>
        <v>34.707126796313545</v>
      </c>
      <c r="G14" s="12"/>
    </row>
    <row r="15" spans="1:6" ht="37.5">
      <c r="A15" s="13" t="s">
        <v>40</v>
      </c>
      <c r="B15" s="14" t="s">
        <v>41</v>
      </c>
      <c r="C15" s="42">
        <v>377.40001</v>
      </c>
      <c r="D15" s="42">
        <v>377.40001</v>
      </c>
      <c r="E15" s="42">
        <v>130.9847</v>
      </c>
      <c r="F15" s="39">
        <f t="shared" si="0"/>
        <v>34.707126796313545</v>
      </c>
    </row>
    <row r="16" spans="1:6" ht="75">
      <c r="A16" s="29" t="s">
        <v>64</v>
      </c>
      <c r="B16" s="28" t="s">
        <v>65</v>
      </c>
      <c r="C16" s="38">
        <v>1839.3</v>
      </c>
      <c r="D16" s="38">
        <v>1839.3</v>
      </c>
      <c r="E16" s="38">
        <v>1839.3</v>
      </c>
      <c r="F16" s="34">
        <f t="shared" si="0"/>
        <v>100</v>
      </c>
    </row>
    <row r="17" spans="1:6" ht="18.75">
      <c r="A17" s="13" t="s">
        <v>66</v>
      </c>
      <c r="B17" s="14" t="s">
        <v>13</v>
      </c>
      <c r="C17" s="42">
        <v>1839.3</v>
      </c>
      <c r="D17" s="42">
        <v>1839.3</v>
      </c>
      <c r="E17" s="42">
        <v>1839.3</v>
      </c>
      <c r="F17" s="40">
        <f t="shared" si="0"/>
        <v>100</v>
      </c>
    </row>
    <row r="18" spans="1:6" ht="18.75">
      <c r="A18" s="37"/>
      <c r="B18" s="36" t="s">
        <v>14</v>
      </c>
      <c r="C18" s="35">
        <f>C16+C14+C12+C11+C10+C9+C8+C5</f>
        <v>7715.126040000001</v>
      </c>
      <c r="D18" s="35">
        <f>D16+D14+D12+D11+D10+D9+D8+D5</f>
        <v>7350.14604</v>
      </c>
      <c r="E18" s="35">
        <f>E16+E14+E12+E11+E10+E9+E8+E5</f>
        <v>5814.741840000001</v>
      </c>
      <c r="F18" s="40">
        <f t="shared" si="0"/>
        <v>79.11056199911914</v>
      </c>
    </row>
  </sheetData>
  <sheetProtection/>
  <mergeCells count="2">
    <mergeCell ref="A1:F1"/>
    <mergeCell ref="A2:F2"/>
  </mergeCells>
  <conditionalFormatting sqref="C8:C12 C5:E5">
    <cfRule type="expression" priority="18" dxfId="0" stopIfTrue="1">
      <formula>IV5=1</formula>
    </cfRule>
  </conditionalFormatting>
  <conditionalFormatting sqref="D8:D12">
    <cfRule type="expression" priority="19" dxfId="0" stopIfTrue="1">
      <formula>IV8=1</formula>
    </cfRule>
  </conditionalFormatting>
  <conditionalFormatting sqref="E8:E12">
    <cfRule type="expression" priority="20" dxfId="0" stopIfTrue="1">
      <formula>IV8=1</formula>
    </cfRule>
  </conditionalFormatting>
  <conditionalFormatting sqref="C6:C7">
    <cfRule type="expression" priority="15" dxfId="0" stopIfTrue="1">
      <formula>IV6=1</formula>
    </cfRule>
  </conditionalFormatting>
  <conditionalFormatting sqref="D6:D7">
    <cfRule type="expression" priority="16" dxfId="0" stopIfTrue="1">
      <formula>IV6=1</formula>
    </cfRule>
  </conditionalFormatting>
  <conditionalFormatting sqref="E6:E7">
    <cfRule type="expression" priority="17" dxfId="0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Mfu251212</cp:lastModifiedBy>
  <cp:lastPrinted>2021-12-01T10:00:08Z</cp:lastPrinted>
  <dcterms:created xsi:type="dcterms:W3CDTF">2020-07-02T05:19:35Z</dcterms:created>
  <dcterms:modified xsi:type="dcterms:W3CDTF">2022-11-09T07:50:00Z</dcterms:modified>
  <cp:category/>
  <cp:version/>
  <cp:contentType/>
  <cp:contentStatus/>
</cp:coreProperties>
</file>